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480" yWindow="300" windowWidth="18495" windowHeight="11700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C27" i="2"/>
  <c r="G32" i="1"/>
  <c r="H32" s="1"/>
  <c r="G27"/>
  <c r="H27" s="1"/>
  <c r="I27" s="1"/>
  <c r="G31"/>
  <c r="H31" s="1"/>
  <c r="I31" s="1"/>
  <c r="G30"/>
  <c r="H30" s="1"/>
  <c r="I30" s="1"/>
  <c r="G29"/>
  <c r="H29" s="1"/>
  <c r="G28"/>
  <c r="H28" s="1"/>
  <c r="I28" s="1"/>
  <c r="G26"/>
  <c r="H26" s="1"/>
  <c r="G25"/>
  <c r="H25" s="1"/>
  <c r="I25" s="1"/>
  <c r="G22"/>
  <c r="H22" s="1"/>
  <c r="I22" s="1"/>
  <c r="G23"/>
  <c r="H23" s="1"/>
  <c r="I23" s="1"/>
  <c r="G24"/>
  <c r="H24" s="1"/>
  <c r="I24" s="1"/>
  <c r="G21"/>
  <c r="H21" s="1"/>
  <c r="I21" s="1"/>
  <c r="G20"/>
  <c r="H20" s="1"/>
  <c r="I20" s="1"/>
  <c r="G19"/>
  <c r="H19" s="1"/>
  <c r="I19" s="1"/>
  <c r="G18"/>
  <c r="H18" s="1"/>
  <c r="I18" s="1"/>
  <c r="G17"/>
  <c r="H17" s="1"/>
  <c r="I17" s="1"/>
  <c r="G16"/>
  <c r="H16" s="1"/>
  <c r="I16" s="1"/>
  <c r="G15"/>
  <c r="H15" s="1"/>
  <c r="I15" s="1"/>
  <c r="G14"/>
  <c r="H14" s="1"/>
  <c r="I14" s="1"/>
  <c r="G13"/>
  <c r="H13" s="1"/>
  <c r="I13" s="1"/>
  <c r="G12"/>
  <c r="H12" s="1"/>
  <c r="I12" s="1"/>
  <c r="G11"/>
  <c r="H11" s="1"/>
  <c r="I11" s="1"/>
  <c r="G10"/>
  <c r="H10" s="1"/>
  <c r="I10" s="1"/>
</calcChain>
</file>

<file path=xl/comments1.xml><?xml version="1.0" encoding="utf-8"?>
<comments xmlns="http://schemas.openxmlformats.org/spreadsheetml/2006/main">
  <authors>
    <author>Auteur</author>
  </authors>
  <commentList>
    <comment ref="B24" author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charset val="1"/>
          </rPr>
          <t xml:space="preserve">
Financement OMD 2015</t>
        </r>
      </text>
    </comment>
    <comment ref="B28" author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charset val="1"/>
          </rPr>
          <t xml:space="preserve">
Financement OMD 2015</t>
        </r>
      </text>
    </comment>
    <comment ref="B29" author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charset val="1"/>
          </rPr>
          <t xml:space="preserve">
Financement OMD 2015</t>
        </r>
      </text>
    </comment>
    <comment ref="B30" author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charset val="1"/>
          </rPr>
          <t xml:space="preserve">
Financement OMD 2015</t>
        </r>
      </text>
    </comment>
    <comment ref="B31" author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charset val="1"/>
          </rPr>
          <t xml:space="preserve">
Financement OMD 2015</t>
        </r>
      </text>
    </comment>
    <comment ref="B32" author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charset val="1"/>
          </rPr>
          <t xml:space="preserve">
Fond Saoudien</t>
        </r>
      </text>
    </comment>
  </commentList>
</comments>
</file>

<file path=xl/sharedStrings.xml><?xml version="1.0" encoding="utf-8"?>
<sst xmlns="http://schemas.openxmlformats.org/spreadsheetml/2006/main" count="108" uniqueCount="46">
  <si>
    <t>N°</t>
  </si>
  <si>
    <t>Réalisation envisagée</t>
  </si>
  <si>
    <t>Source de financement</t>
  </si>
  <si>
    <t>Type de marché</t>
  </si>
  <si>
    <t>Mode de passation</t>
  </si>
  <si>
    <t>Date prévue de lancement de la procédure de sélection</t>
  </si>
  <si>
    <t>Date prévue d’attribution de contrat</t>
  </si>
  <si>
    <t>Date prévue de démarrage des prestations</t>
  </si>
  <si>
    <t>Date prévue d’achèvement des prestations</t>
  </si>
  <si>
    <t>BE</t>
  </si>
  <si>
    <t>Fourniture</t>
  </si>
  <si>
    <t>AOI</t>
  </si>
  <si>
    <t>Acquisition d'équipements médicaux au profit du CNTS</t>
  </si>
  <si>
    <t>AON</t>
  </si>
  <si>
    <t>Travaux</t>
  </si>
  <si>
    <t>BE-OMD</t>
  </si>
  <si>
    <t xml:space="preserve">Acquisition de 100 chaines de froid </t>
  </si>
  <si>
    <t xml:space="preserve">Acquisition des équipements pour le Centre des Spécialistés, l'INRSP, et le CNC </t>
  </si>
  <si>
    <t>Acquisition des équipements pour les Centres Hospitalier d'Atar, Nouadhibou, et les Hopitaux Régionaux d'Akjoujt et Zouerat</t>
  </si>
  <si>
    <t xml:space="preserve">Acquisition des équipements complets types pour 6 CSA de différentes Wilaya </t>
  </si>
  <si>
    <t xml:space="preserve">Acquisition des équipements complets types pour 4 CSB de différentes Wilaya </t>
  </si>
  <si>
    <t xml:space="preserve">Acquisition des équipements complets types pour 40 postes de santé des différentes Wilaya </t>
  </si>
  <si>
    <t>Acquisition des équipements paritiels destinés aux centres et postes de santé des Wilaya de Hodh El Charghi, Hodh El gharbi et Assaba</t>
  </si>
  <si>
    <t>Acquisition des équipements paritiels destinés aux centres et postes de santé des Wilaya de Guidimagha, Gorgol, Brakna et Tagant</t>
  </si>
  <si>
    <t>Acquisition des équipements paritiels destinés aux centres et postes de santé des Wilaya de Trarza, Inchiri, Adrar, Tires Zemour et Dakhlet NDB</t>
  </si>
  <si>
    <t>Acquisition des équipements paritiels destinés aux centres et postes de santé des Wilaya de Nouakchott</t>
  </si>
  <si>
    <t xml:space="preserve">Acquisition des équipements pour les Centres Hospitalier de Tidjikja, Aioun et Kiffa </t>
  </si>
  <si>
    <t>Acquisition des équipements pour le Centre Hospitalier de l'Amitié</t>
  </si>
  <si>
    <t>Acquisition des équipements pour le Centre Hospitalier de Cheikh Zaid</t>
  </si>
  <si>
    <t xml:space="preserve">Acquisition des équipements pour le Centre Hospitalier National </t>
  </si>
  <si>
    <t>Acquisition des équipements pour le Centre Hospitalier Mére et Enfant</t>
  </si>
  <si>
    <t>Fourniture et mise en place de deux scanners</t>
  </si>
  <si>
    <t>Acquisition de 18 ambulances</t>
  </si>
  <si>
    <t xml:space="preserve">Fourniture et installation des Equipements de maternités et des salles d'accouchement des CSA et PS </t>
  </si>
  <si>
    <t>Acquisition de 210 000 Test Diagnostic Rapide pour le Paludisme</t>
  </si>
  <si>
    <t>Fourniture de 100 000 moustiquaires imprégnées longue durée</t>
  </si>
  <si>
    <t>Construction d'un Hôpital à Atar et un centre d'Hémodialyse à Kaédi</t>
  </si>
  <si>
    <t>Fond Saoudien</t>
  </si>
  <si>
    <t>Le Président de la Commission de Passation des Marchés Publics des Secteurs Sociaux</t>
  </si>
  <si>
    <t>MOHAMED SALEM AHMEDOU BILEL</t>
  </si>
  <si>
    <t>PLAN PREVISIONNEL DE PASSATION DES MARCHESPOUR L’ANNEE 2015</t>
  </si>
  <si>
    <t>Fourniture et installation des Equipements de réanimation néonatale et adulte</t>
  </si>
  <si>
    <t>République Islamique de Mauritanie</t>
  </si>
  <si>
    <t>Honneur- Fraternité-Justice</t>
  </si>
  <si>
    <t>Commission de Passation des Marchés Publics des Secteurs Sociaux</t>
  </si>
  <si>
    <t>Service maître d’œuvre : MINISTERE DE LA SANTE</t>
  </si>
</sst>
</file>

<file path=xl/styles.xml><?xml version="1.0" encoding="utf-8"?>
<styleSheet xmlns="http://schemas.openxmlformats.org/spreadsheetml/2006/main">
  <numFmts count="2">
    <numFmt numFmtId="43" formatCode="_-* #,##0.00\ _€_-;\-* #,##0.00\ _€_-;_-* &quot;-&quot;??\ _€_-;_-@_-"/>
    <numFmt numFmtId="165" formatCode="_-* #,##0\ _€_-;\-* #,##0\ _€_-;_-* &quot;-&quot;??\ _€_-;_-@_-"/>
  </numFmts>
  <fonts count="15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b/>
      <u/>
      <sz val="10"/>
      <color indexed="8"/>
      <name val="Calibri"/>
      <family val="2"/>
    </font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sz val="9"/>
      <name val="Arial"/>
      <family val="2"/>
    </font>
    <font>
      <sz val="8"/>
      <name val="Arial"/>
      <family val="2"/>
    </font>
    <font>
      <b/>
      <i/>
      <sz val="12"/>
      <name val="Arial"/>
      <family val="2"/>
    </font>
    <font>
      <b/>
      <i/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1"/>
      <name val="Calibri"/>
      <family val="2"/>
    </font>
    <font>
      <b/>
      <sz val="12"/>
      <name val="Cambria"/>
      <family val="1"/>
    </font>
    <font>
      <b/>
      <sz val="12"/>
      <color rgb="FF333333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Fill="1"/>
    <xf numFmtId="0" fontId="1" fillId="0" borderId="3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0" fillId="0" borderId="0" xfId="0" applyNumberFormat="1" applyFill="1"/>
    <xf numFmtId="165" fontId="3" fillId="0" borderId="2" xfId="1" applyNumberFormat="1" applyFont="1" applyFill="1" applyBorder="1" applyAlignment="1">
      <alignment horizontal="center" vertical="center" wrapText="1"/>
    </xf>
    <xf numFmtId="14" fontId="7" fillId="0" borderId="2" xfId="0" applyNumberFormat="1" applyFont="1" applyBorder="1" applyAlignment="1">
      <alignment horizontal="center" vertical="center" wrapText="1"/>
    </xf>
    <xf numFmtId="14" fontId="7" fillId="2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/>
    <xf numFmtId="0" fontId="13" fillId="0" borderId="0" xfId="0" applyFont="1"/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14" fontId="7" fillId="0" borderId="11" xfId="0" applyNumberFormat="1" applyFont="1" applyBorder="1" applyAlignment="1">
      <alignment horizontal="center" vertical="center" wrapText="1"/>
    </xf>
    <xf numFmtId="14" fontId="7" fillId="2" borderId="1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14" fillId="3" borderId="4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6"/>
  <sheetViews>
    <sheetView tabSelected="1" topLeftCell="A19" workbookViewId="0">
      <selection activeCell="A28" sqref="A28"/>
    </sheetView>
  </sheetViews>
  <sheetFormatPr baseColWidth="10" defaultRowHeight="15"/>
  <cols>
    <col min="1" max="1" width="3.5703125" style="1" customWidth="1"/>
    <col min="2" max="2" width="33.140625" customWidth="1"/>
    <col min="3" max="3" width="9.5703125" customWidth="1"/>
    <col min="4" max="5" width="7.85546875" style="3" customWidth="1"/>
    <col min="6" max="6" width="11.42578125" style="3" customWidth="1"/>
    <col min="7" max="7" width="10.85546875" style="3" customWidth="1"/>
    <col min="8" max="8" width="11.28515625" customWidth="1"/>
    <col min="9" max="9" width="12.7109375" customWidth="1"/>
    <col min="12" max="12" width="13.85546875" bestFit="1" customWidth="1"/>
    <col min="13" max="13" width="12.42578125" bestFit="1" customWidth="1"/>
    <col min="14" max="14" width="23.42578125" customWidth="1"/>
  </cols>
  <sheetData>
    <row r="1" spans="1:9" ht="24.75" customHeight="1">
      <c r="A1" s="34" t="s">
        <v>42</v>
      </c>
      <c r="B1" s="34"/>
      <c r="C1" s="34"/>
      <c r="D1" s="34"/>
      <c r="E1" s="34"/>
      <c r="F1" s="34"/>
    </row>
    <row r="2" spans="1:9" ht="30.75" customHeight="1">
      <c r="A2" s="34" t="s">
        <v>43</v>
      </c>
      <c r="B2" s="34"/>
      <c r="C2" s="34"/>
      <c r="D2" s="34"/>
      <c r="E2" s="34"/>
      <c r="F2" s="34"/>
    </row>
    <row r="3" spans="1:9" ht="24.75" customHeight="1">
      <c r="A3" s="20" t="s">
        <v>44</v>
      </c>
      <c r="D3"/>
      <c r="E3"/>
    </row>
    <row r="5" spans="1:9" ht="15.75">
      <c r="B5" s="19"/>
      <c r="C5" s="2"/>
    </row>
    <row r="6" spans="1:9" s="4" customFormat="1" ht="15.75" customHeight="1">
      <c r="A6" s="32" t="s">
        <v>40</v>
      </c>
      <c r="B6" s="32"/>
      <c r="C6" s="32"/>
      <c r="D6" s="32"/>
      <c r="E6" s="32"/>
      <c r="F6" s="32"/>
      <c r="G6" s="32"/>
      <c r="H6" s="32"/>
      <c r="I6" s="32"/>
    </row>
    <row r="7" spans="1:9" s="4" customFormat="1" ht="14.25" customHeight="1" thickBot="1">
      <c r="A7" s="32"/>
      <c r="B7" s="32"/>
      <c r="C7" s="32"/>
      <c r="D7" s="32"/>
      <c r="E7" s="32"/>
      <c r="F7" s="32"/>
      <c r="G7" s="32"/>
      <c r="H7" s="32"/>
      <c r="I7" s="32"/>
    </row>
    <row r="8" spans="1:9" ht="57" thickBot="1">
      <c r="A8" s="21" t="s">
        <v>0</v>
      </c>
      <c r="B8" s="22" t="s">
        <v>1</v>
      </c>
      <c r="C8" s="23" t="s">
        <v>2</v>
      </c>
      <c r="D8" s="23" t="s">
        <v>3</v>
      </c>
      <c r="E8" s="23" t="s">
        <v>4</v>
      </c>
      <c r="F8" s="23" t="s">
        <v>5</v>
      </c>
      <c r="G8" s="23" t="s">
        <v>6</v>
      </c>
      <c r="H8" s="23" t="s">
        <v>7</v>
      </c>
      <c r="I8" s="23" t="s">
        <v>8</v>
      </c>
    </row>
    <row r="9" spans="1:9" ht="15.75" customHeight="1" thickBot="1">
      <c r="A9" s="35" t="s">
        <v>45</v>
      </c>
      <c r="B9" s="36"/>
      <c r="C9" s="36"/>
      <c r="D9" s="36"/>
      <c r="E9" s="36"/>
      <c r="F9" s="36"/>
      <c r="G9" s="36"/>
      <c r="H9" s="36"/>
      <c r="I9" s="37"/>
    </row>
    <row r="10" spans="1:9" ht="38.25">
      <c r="A10" s="6">
        <v>1</v>
      </c>
      <c r="B10" s="24" t="s">
        <v>19</v>
      </c>
      <c r="C10" s="25" t="s">
        <v>9</v>
      </c>
      <c r="D10" s="26" t="s">
        <v>10</v>
      </c>
      <c r="E10" s="25" t="s">
        <v>11</v>
      </c>
      <c r="F10" s="27">
        <v>42083</v>
      </c>
      <c r="G10" s="28">
        <f t="shared" ref="G10:G21" si="0">F10+89</f>
        <v>42172</v>
      </c>
      <c r="H10" s="28">
        <f t="shared" ref="H10:H21" si="1">G10+10</f>
        <v>42182</v>
      </c>
      <c r="I10" s="28">
        <f t="shared" ref="I10:I21" si="2">H10+90</f>
        <v>42272</v>
      </c>
    </row>
    <row r="11" spans="1:9" ht="38.25">
      <c r="A11" s="6">
        <v>2</v>
      </c>
      <c r="B11" s="9" t="s">
        <v>20</v>
      </c>
      <c r="C11" s="10" t="s">
        <v>9</v>
      </c>
      <c r="D11" s="15" t="s">
        <v>10</v>
      </c>
      <c r="E11" s="10" t="s">
        <v>11</v>
      </c>
      <c r="F11" s="13">
        <v>42083</v>
      </c>
      <c r="G11" s="14">
        <f t="shared" si="0"/>
        <v>42172</v>
      </c>
      <c r="H11" s="14">
        <f t="shared" si="1"/>
        <v>42182</v>
      </c>
      <c r="I11" s="14">
        <f t="shared" si="2"/>
        <v>42272</v>
      </c>
    </row>
    <row r="12" spans="1:9" ht="38.25">
      <c r="A12" s="6">
        <v>3</v>
      </c>
      <c r="B12" s="9" t="s">
        <v>21</v>
      </c>
      <c r="C12" s="10" t="s">
        <v>9</v>
      </c>
      <c r="D12" s="15" t="s">
        <v>10</v>
      </c>
      <c r="E12" s="10" t="s">
        <v>11</v>
      </c>
      <c r="F12" s="13">
        <v>42090</v>
      </c>
      <c r="G12" s="14">
        <f t="shared" si="0"/>
        <v>42179</v>
      </c>
      <c r="H12" s="14">
        <f t="shared" si="1"/>
        <v>42189</v>
      </c>
      <c r="I12" s="14">
        <f t="shared" si="2"/>
        <v>42279</v>
      </c>
    </row>
    <row r="13" spans="1:9" ht="22.5">
      <c r="A13" s="6">
        <v>4</v>
      </c>
      <c r="B13" s="9" t="s">
        <v>16</v>
      </c>
      <c r="C13" s="10" t="s">
        <v>9</v>
      </c>
      <c r="D13" s="15" t="s">
        <v>10</v>
      </c>
      <c r="E13" s="10" t="s">
        <v>11</v>
      </c>
      <c r="F13" s="13">
        <v>42124</v>
      </c>
      <c r="G13" s="14">
        <f t="shared" si="0"/>
        <v>42213</v>
      </c>
      <c r="H13" s="14">
        <f t="shared" si="1"/>
        <v>42223</v>
      </c>
      <c r="I13" s="14">
        <f t="shared" si="2"/>
        <v>42313</v>
      </c>
    </row>
    <row r="14" spans="1:9" ht="51">
      <c r="A14" s="6">
        <v>5</v>
      </c>
      <c r="B14" s="9" t="s">
        <v>22</v>
      </c>
      <c r="C14" s="10" t="s">
        <v>9</v>
      </c>
      <c r="D14" s="15" t="s">
        <v>10</v>
      </c>
      <c r="E14" s="10" t="s">
        <v>11</v>
      </c>
      <c r="F14" s="13">
        <v>42097</v>
      </c>
      <c r="G14" s="14">
        <f t="shared" si="0"/>
        <v>42186</v>
      </c>
      <c r="H14" s="14">
        <f t="shared" si="1"/>
        <v>42196</v>
      </c>
      <c r="I14" s="14">
        <f t="shared" si="2"/>
        <v>42286</v>
      </c>
    </row>
    <row r="15" spans="1:9" ht="51">
      <c r="A15" s="6">
        <v>6</v>
      </c>
      <c r="B15" s="9" t="s">
        <v>23</v>
      </c>
      <c r="C15" s="10" t="s">
        <v>9</v>
      </c>
      <c r="D15" s="15" t="s">
        <v>10</v>
      </c>
      <c r="E15" s="10" t="s">
        <v>11</v>
      </c>
      <c r="F15" s="13">
        <v>42104</v>
      </c>
      <c r="G15" s="14">
        <f t="shared" si="0"/>
        <v>42193</v>
      </c>
      <c r="H15" s="14">
        <f t="shared" si="1"/>
        <v>42203</v>
      </c>
      <c r="I15" s="14">
        <f t="shared" si="2"/>
        <v>42293</v>
      </c>
    </row>
    <row r="16" spans="1:9" ht="51">
      <c r="A16" s="6">
        <v>7</v>
      </c>
      <c r="B16" s="9" t="s">
        <v>24</v>
      </c>
      <c r="C16" s="10" t="s">
        <v>9</v>
      </c>
      <c r="D16" s="15" t="s">
        <v>10</v>
      </c>
      <c r="E16" s="10" t="s">
        <v>11</v>
      </c>
      <c r="F16" s="13">
        <v>42111</v>
      </c>
      <c r="G16" s="14">
        <f t="shared" si="0"/>
        <v>42200</v>
      </c>
      <c r="H16" s="14">
        <f t="shared" si="1"/>
        <v>42210</v>
      </c>
      <c r="I16" s="14">
        <f t="shared" si="2"/>
        <v>42300</v>
      </c>
    </row>
    <row r="17" spans="1:9" ht="38.25">
      <c r="A17" s="6">
        <v>8</v>
      </c>
      <c r="B17" s="9" t="s">
        <v>25</v>
      </c>
      <c r="C17" s="10" t="s">
        <v>9</v>
      </c>
      <c r="D17" s="15" t="s">
        <v>10</v>
      </c>
      <c r="E17" s="10" t="s">
        <v>11</v>
      </c>
      <c r="F17" s="13">
        <v>42118</v>
      </c>
      <c r="G17" s="14">
        <f t="shared" si="0"/>
        <v>42207</v>
      </c>
      <c r="H17" s="14">
        <f t="shared" si="1"/>
        <v>42217</v>
      </c>
      <c r="I17" s="14">
        <f t="shared" si="2"/>
        <v>42307</v>
      </c>
    </row>
    <row r="18" spans="1:9" ht="38.25">
      <c r="A18" s="6">
        <v>9</v>
      </c>
      <c r="B18" s="9" t="s">
        <v>26</v>
      </c>
      <c r="C18" s="10" t="s">
        <v>9</v>
      </c>
      <c r="D18" s="15" t="s">
        <v>10</v>
      </c>
      <c r="E18" s="10" t="s">
        <v>11</v>
      </c>
      <c r="F18" s="13">
        <v>42125</v>
      </c>
      <c r="G18" s="14">
        <f t="shared" si="0"/>
        <v>42214</v>
      </c>
      <c r="H18" s="14">
        <f t="shared" si="1"/>
        <v>42224</v>
      </c>
      <c r="I18" s="14">
        <f t="shared" si="2"/>
        <v>42314</v>
      </c>
    </row>
    <row r="19" spans="1:9" ht="51">
      <c r="A19" s="29">
        <v>10</v>
      </c>
      <c r="B19" s="30" t="s">
        <v>18</v>
      </c>
      <c r="C19" s="10" t="s">
        <v>9</v>
      </c>
      <c r="D19" s="15" t="s">
        <v>10</v>
      </c>
      <c r="E19" s="10" t="s">
        <v>11</v>
      </c>
      <c r="F19" s="13">
        <v>42132</v>
      </c>
      <c r="G19" s="14">
        <f t="shared" si="0"/>
        <v>42221</v>
      </c>
      <c r="H19" s="14">
        <f t="shared" si="1"/>
        <v>42231</v>
      </c>
      <c r="I19" s="14">
        <f t="shared" si="2"/>
        <v>42321</v>
      </c>
    </row>
    <row r="20" spans="1:9" ht="38.25">
      <c r="A20" s="6">
        <v>11</v>
      </c>
      <c r="B20" s="9" t="s">
        <v>17</v>
      </c>
      <c r="C20" s="10" t="s">
        <v>9</v>
      </c>
      <c r="D20" s="15" t="s">
        <v>10</v>
      </c>
      <c r="E20" s="10" t="s">
        <v>11</v>
      </c>
      <c r="F20" s="13">
        <v>42139</v>
      </c>
      <c r="G20" s="14">
        <f t="shared" si="0"/>
        <v>42228</v>
      </c>
      <c r="H20" s="14">
        <f t="shared" si="1"/>
        <v>42238</v>
      </c>
      <c r="I20" s="14">
        <f t="shared" si="2"/>
        <v>42328</v>
      </c>
    </row>
    <row r="21" spans="1:9" ht="25.5">
      <c r="A21" s="6">
        <v>12</v>
      </c>
      <c r="B21" s="9" t="s">
        <v>27</v>
      </c>
      <c r="C21" s="10" t="s">
        <v>9</v>
      </c>
      <c r="D21" s="15" t="s">
        <v>10</v>
      </c>
      <c r="E21" s="10" t="s">
        <v>11</v>
      </c>
      <c r="F21" s="13">
        <v>42146</v>
      </c>
      <c r="G21" s="14">
        <f t="shared" si="0"/>
        <v>42235</v>
      </c>
      <c r="H21" s="14">
        <f t="shared" si="1"/>
        <v>42245</v>
      </c>
      <c r="I21" s="14">
        <f t="shared" si="2"/>
        <v>42335</v>
      </c>
    </row>
    <row r="22" spans="1:9" ht="25.5">
      <c r="A22" s="6">
        <v>13</v>
      </c>
      <c r="B22" s="9" t="s">
        <v>28</v>
      </c>
      <c r="C22" s="10" t="s">
        <v>9</v>
      </c>
      <c r="D22" s="15" t="s">
        <v>10</v>
      </c>
      <c r="E22" s="10" t="s">
        <v>11</v>
      </c>
      <c r="F22" s="13">
        <v>42147</v>
      </c>
      <c r="G22" s="14">
        <f t="shared" ref="G22:G24" si="3">F22+89</f>
        <v>42236</v>
      </c>
      <c r="H22" s="14">
        <f t="shared" ref="H22:H24" si="4">G22+10</f>
        <v>42246</v>
      </c>
      <c r="I22" s="14">
        <f t="shared" ref="I22:I24" si="5">H22+90</f>
        <v>42336</v>
      </c>
    </row>
    <row r="23" spans="1:9" ht="25.5">
      <c r="A23" s="6">
        <v>14</v>
      </c>
      <c r="B23" s="9" t="s">
        <v>29</v>
      </c>
      <c r="C23" s="10" t="s">
        <v>9</v>
      </c>
      <c r="D23" s="15" t="s">
        <v>10</v>
      </c>
      <c r="E23" s="10" t="s">
        <v>11</v>
      </c>
      <c r="F23" s="13">
        <v>42148</v>
      </c>
      <c r="G23" s="14">
        <f t="shared" si="3"/>
        <v>42237</v>
      </c>
      <c r="H23" s="14">
        <f t="shared" si="4"/>
        <v>42247</v>
      </c>
      <c r="I23" s="14">
        <f t="shared" si="5"/>
        <v>42337</v>
      </c>
    </row>
    <row r="24" spans="1:9" ht="25.5">
      <c r="A24" s="6">
        <v>15</v>
      </c>
      <c r="B24" s="9" t="s">
        <v>30</v>
      </c>
      <c r="C24" s="10" t="s">
        <v>15</v>
      </c>
      <c r="D24" s="15" t="s">
        <v>10</v>
      </c>
      <c r="E24" s="10" t="s">
        <v>11</v>
      </c>
      <c r="F24" s="13">
        <v>42149</v>
      </c>
      <c r="G24" s="14">
        <f t="shared" si="3"/>
        <v>42238</v>
      </c>
      <c r="H24" s="14">
        <f t="shared" si="4"/>
        <v>42248</v>
      </c>
      <c r="I24" s="14">
        <f t="shared" si="5"/>
        <v>42338</v>
      </c>
    </row>
    <row r="25" spans="1:9" ht="25.5">
      <c r="A25" s="6">
        <v>16</v>
      </c>
      <c r="B25" s="9" t="s">
        <v>12</v>
      </c>
      <c r="C25" s="10" t="s">
        <v>9</v>
      </c>
      <c r="D25" s="15" t="s">
        <v>10</v>
      </c>
      <c r="E25" s="10" t="s">
        <v>11</v>
      </c>
      <c r="F25" s="13">
        <v>42174</v>
      </c>
      <c r="G25" s="14">
        <f t="shared" ref="G25:G26" si="6">F25+89</f>
        <v>42263</v>
      </c>
      <c r="H25" s="14">
        <f t="shared" ref="H25:H27" si="7">G25+10</f>
        <v>42273</v>
      </c>
      <c r="I25" s="14">
        <f t="shared" ref="I25" si="8">H25+90</f>
        <v>42363</v>
      </c>
    </row>
    <row r="26" spans="1:9" ht="25.5">
      <c r="A26" s="6">
        <v>17</v>
      </c>
      <c r="B26" s="9" t="s">
        <v>31</v>
      </c>
      <c r="C26" s="10" t="s">
        <v>9</v>
      </c>
      <c r="D26" s="15" t="s">
        <v>10</v>
      </c>
      <c r="E26" s="10" t="s">
        <v>11</v>
      </c>
      <c r="F26" s="13">
        <v>42114</v>
      </c>
      <c r="G26" s="14">
        <f t="shared" si="6"/>
        <v>42203</v>
      </c>
      <c r="H26" s="14">
        <f t="shared" si="7"/>
        <v>42213</v>
      </c>
      <c r="I26" s="14">
        <v>42333</v>
      </c>
    </row>
    <row r="27" spans="1:9" ht="23.25" thickBot="1">
      <c r="A27" s="38">
        <v>18</v>
      </c>
      <c r="B27" s="9" t="s">
        <v>32</v>
      </c>
      <c r="C27" s="10" t="s">
        <v>9</v>
      </c>
      <c r="D27" s="15" t="s">
        <v>10</v>
      </c>
      <c r="E27" s="10" t="s">
        <v>13</v>
      </c>
      <c r="F27" s="13">
        <v>42083</v>
      </c>
      <c r="G27" s="14">
        <f>F27+74</f>
        <v>42157</v>
      </c>
      <c r="H27" s="14">
        <f t="shared" si="7"/>
        <v>42167</v>
      </c>
      <c r="I27" s="14">
        <f>H27+30</f>
        <v>42197</v>
      </c>
    </row>
    <row r="28" spans="1:9" ht="51.75" thickBot="1">
      <c r="A28" s="39">
        <v>19</v>
      </c>
      <c r="B28" s="9" t="s">
        <v>33</v>
      </c>
      <c r="C28" s="10" t="s">
        <v>15</v>
      </c>
      <c r="D28" s="15" t="s">
        <v>10</v>
      </c>
      <c r="E28" s="10" t="s">
        <v>11</v>
      </c>
      <c r="F28" s="13">
        <v>42128</v>
      </c>
      <c r="G28" s="14">
        <f t="shared" ref="G28:G30" si="9">F28+89</f>
        <v>42217</v>
      </c>
      <c r="H28" s="14">
        <f t="shared" ref="H28:H32" si="10">G28+10</f>
        <v>42227</v>
      </c>
      <c r="I28" s="14">
        <f t="shared" ref="I28:I30" si="11">H28+90</f>
        <v>42317</v>
      </c>
    </row>
    <row r="29" spans="1:9" ht="26.25" thickBot="1">
      <c r="A29" s="38">
        <v>20</v>
      </c>
      <c r="B29" s="7" t="s">
        <v>34</v>
      </c>
      <c r="C29" s="10" t="s">
        <v>15</v>
      </c>
      <c r="D29" s="15" t="s">
        <v>10</v>
      </c>
      <c r="E29" s="10" t="s">
        <v>11</v>
      </c>
      <c r="F29" s="13">
        <v>42135</v>
      </c>
      <c r="G29" s="14">
        <f t="shared" si="9"/>
        <v>42224</v>
      </c>
      <c r="H29" s="14">
        <f t="shared" si="10"/>
        <v>42234</v>
      </c>
      <c r="I29" s="14">
        <v>42279</v>
      </c>
    </row>
    <row r="30" spans="1:9" ht="39" thickBot="1">
      <c r="A30" s="39">
        <v>21</v>
      </c>
      <c r="B30" s="9" t="s">
        <v>41</v>
      </c>
      <c r="C30" s="10" t="s">
        <v>15</v>
      </c>
      <c r="D30" s="15" t="s">
        <v>10</v>
      </c>
      <c r="E30" s="10" t="s">
        <v>11</v>
      </c>
      <c r="F30" s="13">
        <v>42118</v>
      </c>
      <c r="G30" s="14">
        <f t="shared" si="9"/>
        <v>42207</v>
      </c>
      <c r="H30" s="14">
        <f t="shared" si="10"/>
        <v>42217</v>
      </c>
      <c r="I30" s="14">
        <f t="shared" si="11"/>
        <v>42307</v>
      </c>
    </row>
    <row r="31" spans="1:9" ht="25.5">
      <c r="A31" s="6">
        <v>22</v>
      </c>
      <c r="B31" s="7" t="s">
        <v>35</v>
      </c>
      <c r="C31" s="10" t="s">
        <v>15</v>
      </c>
      <c r="D31" s="15" t="s">
        <v>10</v>
      </c>
      <c r="E31" s="10" t="s">
        <v>13</v>
      </c>
      <c r="F31" s="13">
        <v>42083</v>
      </c>
      <c r="G31" s="14">
        <f>F31+74</f>
        <v>42157</v>
      </c>
      <c r="H31" s="14">
        <f t="shared" si="10"/>
        <v>42167</v>
      </c>
      <c r="I31" s="14">
        <f>H31+30</f>
        <v>42197</v>
      </c>
    </row>
    <row r="32" spans="1:9" ht="25.5">
      <c r="A32" s="6">
        <v>23</v>
      </c>
      <c r="B32" s="7" t="s">
        <v>36</v>
      </c>
      <c r="C32" s="8" t="s">
        <v>37</v>
      </c>
      <c r="D32" s="16" t="s">
        <v>14</v>
      </c>
      <c r="E32" s="10" t="s">
        <v>13</v>
      </c>
      <c r="F32" s="13">
        <v>42182</v>
      </c>
      <c r="G32" s="14">
        <f>F32+74</f>
        <v>42256</v>
      </c>
      <c r="H32" s="14">
        <f t="shared" si="10"/>
        <v>42266</v>
      </c>
      <c r="I32" s="14">
        <v>43166</v>
      </c>
    </row>
    <row r="33" spans="1:9" s="5" customFormat="1" ht="35.25" customHeight="1">
      <c r="A33" s="31"/>
      <c r="B33" s="31"/>
      <c r="C33" s="31"/>
      <c r="D33" s="31"/>
      <c r="E33" s="31"/>
      <c r="F33" s="31"/>
      <c r="G33" s="31"/>
      <c r="H33" s="31"/>
      <c r="I33" s="31"/>
    </row>
    <row r="34" spans="1:9">
      <c r="A34" s="33" t="s">
        <v>38</v>
      </c>
      <c r="B34" s="33"/>
      <c r="C34" s="33"/>
      <c r="D34" s="33"/>
      <c r="E34" s="33"/>
      <c r="F34" s="33"/>
      <c r="G34" s="33"/>
      <c r="H34" s="33"/>
      <c r="I34" s="33"/>
    </row>
    <row r="35" spans="1:9" ht="26.25" customHeight="1">
      <c r="C35" s="17"/>
      <c r="D35" s="18"/>
      <c r="E35" s="18"/>
      <c r="F35" s="18"/>
      <c r="G35" s="18"/>
      <c r="H35" s="17"/>
      <c r="I35" s="17"/>
    </row>
    <row r="36" spans="1:9">
      <c r="C36" s="33" t="s">
        <v>39</v>
      </c>
      <c r="D36" s="33"/>
      <c r="E36" s="33"/>
      <c r="F36" s="33"/>
      <c r="G36" s="33"/>
      <c r="H36" s="33"/>
      <c r="I36" s="33"/>
    </row>
  </sheetData>
  <mergeCells count="7">
    <mergeCell ref="A6:I6"/>
    <mergeCell ref="A7:I7"/>
    <mergeCell ref="C36:I36"/>
    <mergeCell ref="A1:F1"/>
    <mergeCell ref="A2:F2"/>
    <mergeCell ref="A9:I9"/>
    <mergeCell ref="A34:I34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C4:C27"/>
  <sheetViews>
    <sheetView workbookViewId="0">
      <selection activeCell="C4" sqref="C4:C26"/>
    </sheetView>
  </sheetViews>
  <sheetFormatPr baseColWidth="10" defaultRowHeight="15"/>
  <cols>
    <col min="3" max="3" width="26.28515625" customWidth="1"/>
  </cols>
  <sheetData>
    <row r="4" spans="3:3">
      <c r="C4" s="12">
        <v>420000000</v>
      </c>
    </row>
    <row r="5" spans="3:3">
      <c r="C5" s="12">
        <v>160000000</v>
      </c>
    </row>
    <row r="6" spans="3:3">
      <c r="C6" s="12">
        <v>200000000</v>
      </c>
    </row>
    <row r="7" spans="3:3">
      <c r="C7" s="12">
        <v>90000000</v>
      </c>
    </row>
    <row r="8" spans="3:3">
      <c r="C8" s="12">
        <v>137599000</v>
      </c>
    </row>
    <row r="9" spans="3:3">
      <c r="C9" s="12">
        <v>76920000</v>
      </c>
    </row>
    <row r="10" spans="3:3">
      <c r="C10" s="12">
        <v>85726500</v>
      </c>
    </row>
    <row r="11" spans="3:3">
      <c r="C11" s="12">
        <v>287960000</v>
      </c>
    </row>
    <row r="12" spans="3:3">
      <c r="C12" s="12">
        <v>320000000</v>
      </c>
    </row>
    <row r="13" spans="3:3">
      <c r="C13" s="12">
        <v>228700000</v>
      </c>
    </row>
    <row r="14" spans="3:3">
      <c r="C14" s="12">
        <v>300000000</v>
      </c>
    </row>
    <row r="15" spans="3:3">
      <c r="C15" s="12">
        <v>195000000</v>
      </c>
    </row>
    <row r="16" spans="3:3">
      <c r="C16" s="12">
        <v>190000000</v>
      </c>
    </row>
    <row r="17" spans="3:3">
      <c r="C17" s="12">
        <v>200000000</v>
      </c>
    </row>
    <row r="18" spans="3:3">
      <c r="C18" s="12">
        <v>200000000</v>
      </c>
    </row>
    <row r="19" spans="3:3">
      <c r="C19" s="12">
        <v>80000000</v>
      </c>
    </row>
    <row r="20" spans="3:3">
      <c r="C20" s="12">
        <v>400000000</v>
      </c>
    </row>
    <row r="21" spans="3:3">
      <c r="C21" s="12">
        <v>400000000</v>
      </c>
    </row>
    <row r="22" spans="3:3">
      <c r="C22" s="12">
        <v>380000000</v>
      </c>
    </row>
    <row r="23" spans="3:3">
      <c r="C23" s="12">
        <v>142800000</v>
      </c>
    </row>
    <row r="24" spans="3:3">
      <c r="C24" s="12">
        <v>150000000</v>
      </c>
    </row>
    <row r="25" spans="3:3">
      <c r="C25" s="12">
        <v>200000000</v>
      </c>
    </row>
    <row r="26" spans="3:3">
      <c r="C26" s="12">
        <v>2750000000</v>
      </c>
    </row>
    <row r="27" spans="3:3">
      <c r="C27" s="11">
        <f>SUM(C4:C26)</f>
        <v>7594705500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2015-02-20T09:23:21Z</dcterms:modified>
</cp:coreProperties>
</file>